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38-2022\2-vyzva\vyzva-podpurne dokumenty\"/>
    </mc:Choice>
  </mc:AlternateContent>
  <xr:revisionPtr revIDLastSave="0" documentId="13_ncr:1_{EC5AAFD7-52C5-422E-85D4-204290CFE5A0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KP!$A$6:$S$45</definedName>
    <definedName name="_xlnm.Print_Area" localSheetId="0">KP!$A$1:$T$49</definedName>
  </definedNames>
  <calcPr calcId="191029"/>
</workbook>
</file>

<file path=xl/calcChain.xml><?xml version="1.0" encoding="utf-8"?>
<calcChain xmlns="http://schemas.openxmlformats.org/spreadsheetml/2006/main">
  <c r="J42" i="1" l="1"/>
  <c r="J35" i="1"/>
  <c r="J36" i="1"/>
  <c r="J39" i="1"/>
  <c r="K41" i="1"/>
  <c r="K44" i="1"/>
  <c r="J45" i="1"/>
  <c r="J40" i="1"/>
  <c r="K40" i="1"/>
  <c r="J41" i="1"/>
  <c r="J43" i="1"/>
  <c r="K43" i="1"/>
  <c r="J44" i="1"/>
  <c r="K45" i="1"/>
  <c r="K39" i="1"/>
  <c r="J38" i="1"/>
  <c r="K38" i="1"/>
  <c r="J37" i="1"/>
  <c r="K37" i="1"/>
  <c r="K36" i="1" l="1"/>
  <c r="K35" i="1"/>
  <c r="K42" i="1"/>
  <c r="G35" i="1"/>
  <c r="G36" i="1"/>
  <c r="G37" i="1"/>
  <c r="G38" i="1"/>
  <c r="G39" i="1"/>
  <c r="G40" i="1"/>
  <c r="G41" i="1"/>
  <c r="G42" i="1"/>
  <c r="G43" i="1"/>
  <c r="G44" i="1"/>
  <c r="G45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48" i="1" l="1"/>
  <c r="I48" i="1"/>
</calcChain>
</file>

<file path=xl/sharedStrings.xml><?xml version="1.0" encoding="utf-8"?>
<sst xmlns="http://schemas.openxmlformats.org/spreadsheetml/2006/main" count="160" uniqueCount="110">
  <si>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</si>
  <si>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</si>
  <si>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</si>
  <si>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</si>
  <si>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</si>
  <si>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</si>
  <si>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</si>
  <si>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</si>
  <si>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</si>
  <si>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</si>
  <si>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</si>
  <si>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</si>
  <si>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</si>
  <si>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</si>
  <si>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</si>
  <si>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</si>
  <si>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</si>
  <si>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</si>
  <si>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</si>
  <si>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</si>
  <si>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</si>
  <si>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</si>
  <si>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</si>
  <si>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</si>
  <si>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</si>
  <si>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038 - 2022</t>
  </si>
  <si>
    <t>Štítky k pořadačům samolepící</t>
  </si>
  <si>
    <t>bal</t>
  </si>
  <si>
    <t>Euroobal A4 - hladký</t>
  </si>
  <si>
    <t>Čiré, min. 45 mic., balení 100 ks.</t>
  </si>
  <si>
    <t>ks</t>
  </si>
  <si>
    <t>Samolepící bílé.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</si>
  <si>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</si>
  <si>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</si>
  <si>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</si>
  <si>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Zvýrazňovač 1-4 mm, sada 4ks</t>
  </si>
  <si>
    <t>sada</t>
  </si>
  <si>
    <t>Klínový hrot, šíře stopy 1-4 mm, ventilační uzávěr, vhodný i na faxový papír. 4 ks v balení.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</si>
  <si>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</si>
  <si>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</si>
  <si>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</si>
  <si>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</si>
  <si>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</si>
  <si>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</si>
  <si>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Vizitkář (sešit)</t>
  </si>
  <si>
    <t>Čtyřřadý, na min. 80 ks vizitek.</t>
  </si>
  <si>
    <t>Klip rám A4 kulaté rohy</t>
  </si>
  <si>
    <t>Snadná výměna dokumentů, chrání dokument proti poškození.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</si>
  <si>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</si>
  <si>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</si>
  <si>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</si>
  <si>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</si>
  <si>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</si>
  <si>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</si>
  <si>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</si>
  <si>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 xml:space="preserve">Jmenovka s klipem na šířku </t>
  </si>
  <si>
    <t>Klip se spínacím špendlíkem, formát 57 x 92 mm, čiré PVC, možnost vložit vlastní vizitku, min. 50 ks v balení.</t>
  </si>
  <si>
    <t>Samolepící záložky 20 x 50 mm - 4 barvy</t>
  </si>
  <si>
    <t>Možnost mnohonásobné aplikace, po odlepení nezanechávají žádnou stopu, 4x 50 listů.</t>
  </si>
  <si>
    <t>Euroobal A4 - rozšířený</t>
  </si>
  <si>
    <t>Formát A4 rozšířený na 220 mm, typ otvírání „U“, rozměr 220 x 300 mm, kapacita až 70 listů, polypropylen, tloušťka min. 50 mic., balení min. 50 ks.</t>
  </si>
  <si>
    <t>Desky přední pro kroužkovou vazbu - čiré</t>
  </si>
  <si>
    <t>Obálky pro kroužkovou perfovazbu, formát A4, karton 250 g, povrchová úprava imitace kůže, min. 100 ks v balení.</t>
  </si>
  <si>
    <t>Speciálně profilované nasazovací lišty zajišťují trvalý a pružný přítlak, spojení 1-30 listů, min. 50 ks v balení.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</si>
  <si>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</si>
  <si>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</si>
  <si>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>Pro plastovou kroužkovou vazbu, použitelné ve všech vázacích strojích, min. 50 ks v balení.</t>
  </si>
  <si>
    <t>Lepicí páska 48-50mm x 66m transparentní</t>
  </si>
  <si>
    <t>Kvalitní lepicí páska průhledná.</t>
  </si>
  <si>
    <t>Univerzální lepidlo, na papír, dřevovláknité materiály, kůži, dřevo a další savé materiály, neobsahuje rozpouštědla, ředitelné vodou.</t>
  </si>
  <si>
    <t>S bočním raménkem pro nastavení formátu, s ukazatelem středu, rozteč děr 8 cm, kapac. děrování min. 20 listů současně.</t>
  </si>
  <si>
    <t xml:space="preserve">Kalkulátor </t>
  </si>
  <si>
    <t>Laminovací folie A5/ 125mic</t>
  </si>
  <si>
    <t>Antistatické, průzračně čiré. Min. 100 listů v balení.</t>
  </si>
  <si>
    <t>Laminovací folie A4/125mic</t>
  </si>
  <si>
    <t>Laminovací folie A3/100 mic</t>
  </si>
  <si>
    <t>Nůžky celokovové - 25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</si>
  <si>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</si>
  <si>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</si>
  <si>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min. 15 cm.</t>
  </si>
  <si>
    <t>Pravítko 30cm</t>
  </si>
  <si>
    <t>Transparentní.</t>
  </si>
  <si>
    <t>Trojúhelník 45</t>
  </si>
  <si>
    <t>S kolmicí, transparentní.</t>
  </si>
  <si>
    <t>SKM - Ing. Dana Stanková,
Tel.: 724 774 633,
E-mail: stankov@skm.zcu.cz</t>
  </si>
  <si>
    <t xml:space="preserve">Máchova 20,
301 00 Plzeň,
VŠ kolej </t>
  </si>
  <si>
    <t xml:space="preserve">Univerzitní 8,
301 00 Plzeň,
Rektorát - Odbor vnější vztahy,
místnost UR 122 </t>
  </si>
  <si>
    <t>VV - Hana Kalašová,
Tel.: 37763 1070,
725 870 136,
E-mail: kalasovh@rek.zcu.cz</t>
  </si>
  <si>
    <t>Univerzitní 18, 
301 00 Plzeň,
Univerzitní knihovna</t>
  </si>
  <si>
    <t>UK - Bc. Martina Martínková,
Tel.: 37763 7701,
E-mail: martinko@uk.zcu.cz</t>
  </si>
  <si>
    <t>FDU - Olga Štětinová,
Tel.: 773 567 864,
E-mail: ostetino@fdu.zcu.cz</t>
  </si>
  <si>
    <t>Univerzitní 28, 
301 00 Plzeň,
Fakulta designu a umění Ladislava Sutnara - Katedra výtvarného umění,
místnost LS 334</t>
  </si>
  <si>
    <t>Samolepící papírové štítky, šířka 70 mm, barva bílá. Min. 10 ks/ balení.</t>
  </si>
  <si>
    <t>Lepicí tyčinka min. 20g</t>
  </si>
  <si>
    <t>Obálky B4, 250 x 353 mm</t>
  </si>
  <si>
    <r>
      <t xml:space="preserve">Desky zadní pro kroužkovou vazbu - </t>
    </r>
    <r>
      <rPr>
        <b/>
        <sz val="11"/>
        <rFont val="Calibri"/>
        <family val="2"/>
        <charset val="238"/>
      </rPr>
      <t>2 balení černé, 2 balení bílé</t>
    </r>
  </si>
  <si>
    <r>
      <t xml:space="preserve">Hřbety 3mm - nasouvací lišty - </t>
    </r>
    <r>
      <rPr>
        <b/>
        <sz val="11"/>
        <rFont val="Calibri"/>
        <family val="2"/>
        <charset val="238"/>
      </rPr>
      <t>černé</t>
    </r>
  </si>
  <si>
    <r>
      <t xml:space="preserve">Hřbety 8 - </t>
    </r>
    <r>
      <rPr>
        <b/>
        <sz val="11"/>
        <rFont val="Calibri"/>
        <family val="2"/>
        <charset val="238"/>
      </rPr>
      <t>bílé</t>
    </r>
  </si>
  <si>
    <t xml:space="preserve">Lepidlo disperzní 250 g </t>
  </si>
  <si>
    <r>
      <t xml:space="preserve">Hřbety 10 - </t>
    </r>
    <r>
      <rPr>
        <b/>
        <sz val="11"/>
        <rFont val="Calibri"/>
        <family val="2"/>
        <charset val="238"/>
      </rPr>
      <t>bílé, černé</t>
    </r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</si>
  <si>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</si>
  <si>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>Hřbety 14 -</t>
    </r>
    <r>
      <rPr>
        <b/>
        <sz val="11"/>
        <rFont val="Calibri"/>
        <family val="2"/>
        <charset val="238"/>
        <scheme val="minor"/>
      </rPr>
      <t xml:space="preserve"> černé</t>
    </r>
  </si>
  <si>
    <r>
      <t xml:space="preserve">Hřbety 25 - </t>
    </r>
    <r>
      <rPr>
        <b/>
        <sz val="11"/>
        <rFont val="Calibri"/>
        <family val="2"/>
        <charset val="238"/>
        <scheme val="minor"/>
      </rPr>
      <t>bílé</t>
    </r>
  </si>
  <si>
    <t>Průhledné čiré krycí desky min. 200 mic, přední strana, formát A4, min. 100ks/bal.</t>
  </si>
  <si>
    <t>Děrovačka - min. 20 listů</t>
  </si>
  <si>
    <t>Stolní kalkulačka - počet znaků na displeji 12, napájení - duální (solární, baterie), funkce výpočtu daně.</t>
  </si>
  <si>
    <t>Zakládací obal A4 "U" s rozšiřitelnou kapacitou</t>
  </si>
  <si>
    <t>10 kusů v balení; vhodné pro zakládání katalogů, ceníků a objemnějších dokumentů; kapacita až 200 listů; otevřené spodní rohy kapes (rohy objemnějších dokumentů v kapse se neohnou a nezničí).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</si>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</sst>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8" formatCode="_-* #,##0.00\ &quot;Kč&quot;_-;\-* #,##0.00\ &quot;Kč&quot;_-;_-* &quot;-&quot;??\ &quot;Kč&quot;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4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28" fillId="0" borderId="24" xfId="23" applyFont="1" applyFill="1" applyBorder="1" applyAlignment="1" applyProtection="1">
      <alignment horizontal="center" vertical="center" wrapText="1"/>
    </xf>
    <xf numFmtId="0" fontId="28" fillId="0" borderId="0" xfId="23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1" fillId="2" borderId="25" xfId="23" applyFill="1" applyBorder="1" applyAlignment="1" applyProtection="1">
      <alignment horizontal="center" vertical="center" wrapText="1"/>
    </xf>
    <xf numFmtId="0" fontId="1" fillId="2" borderId="26" xfId="23" applyFill="1" applyBorder="1" applyAlignment="1" applyProtection="1">
      <alignment horizontal="center" vertical="center" wrapText="1"/>
    </xf>
    <xf numFmtId="0" fontId="1" fillId="2" borderId="28" xfId="23" applyFill="1" applyBorder="1" applyAlignment="1" applyProtection="1">
      <alignment horizontal="center" vertical="center" wrapText="1"/>
    </xf>
    <xf numFmtId="0" fontId="1" fillId="2" borderId="29" xfId="23" applyFill="1" applyBorder="1" applyAlignment="1" applyProtection="1">
      <alignment horizontal="center" vertical="center" wrapText="1"/>
    </xf>
    <xf numFmtId="0" fontId="13" fillId="0" borderId="27" xfId="23" applyNumberFormat="1" applyFont="1" applyBorder="1" applyAlignment="1" applyProtection="1">
      <alignment horizontal="center" vertical="center" wrapText="1"/>
    </xf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0" fontId="24" fillId="0" borderId="6" xfId="1" applyFont="1" applyFill="1" applyBorder="1" applyAlignment="1" applyProtection="1">
      <alignment horizontal="left" vertical="center" wrapText="1" inden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0" fontId="3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0" fontId="3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24" fillId="0" borderId="14" xfId="1" applyFont="1" applyFill="1" applyBorder="1" applyAlignment="1" applyProtection="1">
      <alignment horizontal="left" vertical="center" wrapText="1" indent="1"/>
    </xf>
    <xf numFmtId="0" fontId="22" fillId="0" borderId="14" xfId="1" applyFont="1" applyFill="1" applyBorder="1" applyAlignment="1" applyProtection="1">
      <alignment horizontal="center" vertical="center" wrapText="1"/>
    </xf>
    <xf numFmtId="0" fontId="22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8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4" fillId="0" borderId="18" xfId="1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2" fillId="0" borderId="18" xfId="1" applyFont="1" applyFill="1" applyBorder="1" applyAlignment="1" applyProtection="1">
      <alignment horizontal="center" vertical="center" wrapText="1"/>
    </xf>
    <xf numFmtId="0" fontId="22" fillId="0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18" fillId="0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4" fillId="0" borderId="20" xfId="1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2" fillId="0" borderId="20" xfId="1" applyFont="1" applyFill="1" applyBorder="1" applyAlignment="1" applyProtection="1">
      <alignment horizontal="center" vertical="center" wrapText="1"/>
    </xf>
    <xf numFmtId="0" fontId="22" fillId="0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18" fillId="0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10" fillId="0" borderId="21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13" fillId="0" borderId="21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4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2" fillId="0" borderId="16" xfId="1" applyFont="1" applyFill="1" applyBorder="1" applyAlignment="1" applyProtection="1">
      <alignment horizontal="center" vertical="center" wrapText="1"/>
    </xf>
    <xf numFmtId="0" fontId="22" fillId="0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18" fillId="0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24" fillId="0" borderId="9" xfId="1" applyFont="1" applyFill="1" applyBorder="1" applyAlignment="1" applyProtection="1">
      <alignment horizontal="left" vertical="center" wrapText="1" indent="1"/>
    </xf>
    <xf numFmtId="0" fontId="22" fillId="0" borderId="9" xfId="1" applyFont="1" applyFill="1" applyBorder="1" applyAlignment="1" applyProtection="1">
      <alignment horizontal="center" vertical="center" wrapText="1"/>
    </xf>
    <xf numFmtId="0" fontId="22" fillId="0" borderId="9" xfId="5" applyFont="1" applyFill="1" applyBorder="1" applyAlignment="1" applyProtection="1">
      <alignment horizontal="left" vertical="center" wrapText="1" indent="1"/>
    </xf>
    <xf numFmtId="0" fontId="2" fillId="0" borderId="23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</xf>
    <xf numFmtId="0" fontId="13" fillId="0" borderId="23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7" fillId="0" borderId="0" xfId="0" applyFont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4">
    <cellStyle name="Měna" xfId="8" builtinId="4"/>
    <cellStyle name="Měna 2" xfId="22" xr:uid="{00000000-0005-0000-0000-000036000000}"/>
    <cellStyle name="Měna 3" xfId="15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21" xr:uid="{8FCD2F0C-7799-421C-8883-4E846F07F9E6}"/>
    <cellStyle name="normální 3 2 2 2 3" xfId="14" xr:uid="{8FCD2F0C-7799-421C-8883-4E846F07F9E6}"/>
    <cellStyle name="normální 3 2 2 3" xfId="19" xr:uid="{F830B996-E8E1-464D-8A79-861840AB0D86}"/>
    <cellStyle name="normální 3 2 2 4" xfId="12" xr:uid="{F830B996-E8E1-464D-8A79-861840AB0D86}"/>
    <cellStyle name="normální 3 2 3" xfId="18" xr:uid="{00000000-0005-0000-0000-000002000000}"/>
    <cellStyle name="normální 3 2 4" xfId="11" xr:uid="{00000000-0005-0000-0000-000002000000}"/>
    <cellStyle name="normální 3 3" xfId="16" xr:uid="{00000000-0005-0000-0000-000001000000}"/>
    <cellStyle name="normální 3 4" xfId="6" xr:uid="{8E8768C0-FD62-4D08-BE45-93E29188E3F9}"/>
    <cellStyle name="normální 3 4 2" xfId="20" xr:uid="{8E8768C0-FD62-4D08-BE45-93E29188E3F9}"/>
    <cellStyle name="normální 3 4 3" xfId="13" xr:uid="{8E8768C0-FD62-4D08-BE45-93E29188E3F9}"/>
    <cellStyle name="normální 3 5" xfId="9" xr:uid="{00000000-0005-0000-0000-000001000000}"/>
    <cellStyle name="Normální 4" xfId="2" xr:uid="{00000000-0005-0000-0000-000030000000}"/>
    <cellStyle name="Normální 4 2" xfId="17" xr:uid="{00000000-0005-0000-0000-000030000000}"/>
    <cellStyle name="Normální 4 3" xfId="10" xr:uid="{00000000-0005-0000-0000-000030000000}"/>
    <cellStyle name="Normální 6" xfId="23" xr:uid="{3326B730-EEC9-47BD-AD7A-8A0574DDDE57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5"/>
  <sheetViews>
    <sheetView showGridLines="0" tabSelected="1" zoomScale="65" zoomScaleNormal="65" workbookViewId="0"/>
  </sheetViews>
  <sheetFormatPr defaultRowHeight="14.5" x14ac:dyDescent="0.35"/>
  <cols>
    <col min="1" max="1" width="2.7265625" style="3" bestFit="1" customWidth="1"/>
    <col min="2" max="2" width="5.54296875" style="3" bestFit="1" customWidth="1"/>
    <col min="3" max="3" width="57.1796875" style="5" customWidth="1"/>
    <col min="4" max="4" width="12.453125" style="61" customWidth="1"/>
    <col min="5" max="5" width="11.1796875" style="4" customWidth="1"/>
    <col min="6" max="6" width="112.7265625" style="5" customWidth="1"/>
    <col min="7" max="7" width="17.7265625" style="5" hidden="1" customWidth="1"/>
    <col min="8" max="8" width="24" style="3" customWidth="1"/>
    <col min="9" max="9" width="22.7265625" style="3" customWidth="1"/>
    <col min="10" max="10" width="20.54296875" style="3" bestFit="1" customWidth="1"/>
    <col min="11" max="11" width="19.54296875" style="3" bestFit="1" customWidth="1"/>
    <col min="12" max="12" width="15.6328125" style="3" customWidth="1"/>
    <col min="13" max="13" width="28.26953125" style="3" hidden="1" customWidth="1"/>
    <col min="14" max="14" width="21.54296875" style="3" hidden="1" customWidth="1"/>
    <col min="15" max="15" width="32.1796875" style="3" customWidth="1"/>
    <col min="16" max="16" width="41" style="3" customWidth="1"/>
    <col min="17" max="17" width="28.26953125" style="3" customWidth="1"/>
    <col min="18" max="18" width="17.54296875" style="3" hidden="1" customWidth="1"/>
    <col min="19" max="19" width="40.1796875" style="6" customWidth="1"/>
    <col min="20" max="20" width="2.08984375" style="3" customWidth="1"/>
    <col min="21" max="16384" width="8.7265625" style="3"/>
  </cols>
  <sheetData>
    <row r="1" spans="1:20" ht="38.25" customHeight="1" x14ac:dyDescent="0.35">
      <c r="B1" s="71" t="s">
        <v>25</v>
      </c>
      <c r="C1" s="72"/>
      <c r="D1" s="72"/>
    </row>
    <row r="2" spans="1:20" ht="20.149999999999999" customHeight="1" x14ac:dyDescent="0.35">
      <c r="C2" s="3"/>
      <c r="D2" s="7"/>
      <c r="E2" s="8"/>
      <c r="F2" s="9"/>
      <c r="G2" s="9"/>
      <c r="H2" s="9"/>
      <c r="I2" s="9"/>
      <c r="K2" s="10"/>
      <c r="L2" s="10"/>
      <c r="M2" s="10"/>
      <c r="N2" s="10"/>
      <c r="O2" s="10"/>
      <c r="P2" s="10"/>
      <c r="Q2" s="10"/>
      <c r="R2" s="11"/>
      <c r="S2" s="12"/>
    </row>
    <row r="3" spans="1:20" ht="20.149999999999999" customHeight="1" x14ac:dyDescent="0.35">
      <c r="B3" s="2" t="s">
        <v>108</v>
      </c>
      <c r="C3" s="1"/>
      <c r="D3" s="64" t="s">
        <v>0</v>
      </c>
      <c r="E3" s="65"/>
      <c r="F3" s="68" t="s">
        <v>109</v>
      </c>
      <c r="G3" s="13"/>
      <c r="H3" s="13"/>
      <c r="I3" s="13"/>
      <c r="J3" s="13"/>
      <c r="K3" s="13"/>
      <c r="M3" s="14"/>
      <c r="N3" s="14"/>
      <c r="O3" s="10"/>
      <c r="P3" s="10"/>
      <c r="Q3" s="10"/>
    </row>
    <row r="4" spans="1:20" ht="20.149999999999999" customHeight="1" thickBot="1" x14ac:dyDescent="0.4">
      <c r="B4" s="2"/>
      <c r="C4" s="1"/>
      <c r="D4" s="66"/>
      <c r="E4" s="67"/>
      <c r="F4" s="68"/>
      <c r="G4" s="9"/>
      <c r="H4" s="10"/>
      <c r="I4" s="10"/>
      <c r="K4" s="10"/>
      <c r="L4" s="10"/>
      <c r="M4" s="10"/>
      <c r="N4" s="10"/>
      <c r="O4" s="10"/>
      <c r="P4" s="10"/>
      <c r="Q4" s="10"/>
    </row>
    <row r="5" spans="1:20" ht="34.5" customHeight="1" thickBot="1" x14ac:dyDescent="0.4">
      <c r="B5" s="15"/>
      <c r="C5" s="16"/>
      <c r="D5" s="17"/>
      <c r="E5" s="17"/>
      <c r="F5" s="9"/>
      <c r="G5" s="18"/>
      <c r="I5" s="19" t="s">
        <v>0</v>
      </c>
      <c r="S5" s="20"/>
    </row>
    <row r="6" spans="1:20" ht="69" customHeight="1" thickTop="1" thickBot="1" x14ac:dyDescent="0.4">
      <c r="A6" s="21"/>
      <c r="B6" s="22" t="s">
        <v>1</v>
      </c>
      <c r="C6" s="23" t="s">
        <v>11</v>
      </c>
      <c r="D6" s="23" t="s">
        <v>2</v>
      </c>
      <c r="E6" s="23" t="s">
        <v>12</v>
      </c>
      <c r="F6" s="23" t="s">
        <v>13</v>
      </c>
      <c r="G6" s="23" t="s">
        <v>14</v>
      </c>
      <c r="H6" s="23" t="s">
        <v>3</v>
      </c>
      <c r="I6" s="24" t="s">
        <v>4</v>
      </c>
      <c r="J6" s="25" t="s">
        <v>5</v>
      </c>
      <c r="K6" s="25" t="s">
        <v>6</v>
      </c>
      <c r="L6" s="23" t="s">
        <v>15</v>
      </c>
      <c r="M6" s="23" t="s">
        <v>22</v>
      </c>
      <c r="N6" s="23" t="s">
        <v>16</v>
      </c>
      <c r="O6" s="25" t="s">
        <v>17</v>
      </c>
      <c r="P6" s="23" t="s">
        <v>18</v>
      </c>
      <c r="Q6" s="23" t="s">
        <v>19</v>
      </c>
      <c r="R6" s="23" t="s">
        <v>20</v>
      </c>
      <c r="S6" s="26" t="s">
        <v>21</v>
      </c>
      <c r="T6" s="27"/>
    </row>
    <row r="7" spans="1:20" ht="24" customHeight="1" thickTop="1" x14ac:dyDescent="0.35">
      <c r="A7" s="28"/>
      <c r="B7" s="29">
        <v>1</v>
      </c>
      <c r="C7" s="73" t="s">
        <v>26</v>
      </c>
      <c r="D7" s="30">
        <v>3</v>
      </c>
      <c r="E7" s="74" t="s">
        <v>27</v>
      </c>
      <c r="F7" s="75" t="s">
        <v>92</v>
      </c>
      <c r="G7" s="31">
        <f t="shared" ref="G7:G38" si="0">D7*H7</f>
        <v>105</v>
      </c>
      <c r="H7" s="32">
        <v>35</v>
      </c>
      <c r="I7" s="158"/>
      <c r="J7" s="33">
        <f t="shared" ref="J7:J34" si="1">D7*I7</f>
        <v>0</v>
      </c>
      <c r="K7" s="34" t="str">
        <f t="shared" ref="K7:K34" si="2">IF(ISNUMBER(I7), IF(I7&gt;H7,"NEVYHOVUJE","VYHOVUJE")," ")</f>
        <v xml:space="preserve"> </v>
      </c>
      <c r="L7" s="76" t="s">
        <v>24</v>
      </c>
      <c r="M7" s="77"/>
      <c r="N7" s="77"/>
      <c r="O7" s="78" t="s">
        <v>84</v>
      </c>
      <c r="P7" s="78" t="s">
        <v>85</v>
      </c>
      <c r="Q7" s="79">
        <v>21</v>
      </c>
      <c r="R7" s="77"/>
      <c r="S7" s="80" t="s">
        <v>10</v>
      </c>
      <c r="T7" s="27"/>
    </row>
    <row r="8" spans="1:20" ht="24" customHeight="1" x14ac:dyDescent="0.35">
      <c r="A8" s="21"/>
      <c r="B8" s="35">
        <v>2</v>
      </c>
      <c r="C8" s="81" t="s">
        <v>28</v>
      </c>
      <c r="D8" s="36">
        <v>3</v>
      </c>
      <c r="E8" s="82" t="s">
        <v>27</v>
      </c>
      <c r="F8" s="83" t="s">
        <v>29</v>
      </c>
      <c r="G8" s="37">
        <f t="shared" si="0"/>
        <v>285</v>
      </c>
      <c r="H8" s="38">
        <v>95</v>
      </c>
      <c r="I8" s="159"/>
      <c r="J8" s="39">
        <f t="shared" si="1"/>
        <v>0</v>
      </c>
      <c r="K8" s="40" t="str">
        <f t="shared" si="2"/>
        <v xml:space="preserve"> </v>
      </c>
      <c r="L8" s="84"/>
      <c r="M8" s="85"/>
      <c r="N8" s="85"/>
      <c r="O8" s="86"/>
      <c r="P8" s="86"/>
      <c r="Q8" s="87"/>
      <c r="R8" s="85"/>
      <c r="S8" s="88"/>
      <c r="T8" s="27"/>
    </row>
    <row r="9" spans="1:20" ht="24" customHeight="1" x14ac:dyDescent="0.35">
      <c r="A9" s="21"/>
      <c r="B9" s="35">
        <v>3</v>
      </c>
      <c r="C9" s="81" t="s">
        <v>94</v>
      </c>
      <c r="D9" s="36">
        <v>30</v>
      </c>
      <c r="E9" s="82" t="s">
        <v>30</v>
      </c>
      <c r="F9" s="83" t="s">
        <v>31</v>
      </c>
      <c r="G9" s="37">
        <f t="shared" si="0"/>
        <v>69</v>
      </c>
      <c r="H9" s="38">
        <v>2.2999999999999998</v>
      </c>
      <c r="I9" s="159"/>
      <c r="J9" s="39">
        <f t="shared" si="1"/>
        <v>0</v>
      </c>
      <c r="K9" s="40" t="str">
        <f t="shared" si="2"/>
        <v xml:space="preserve"> </v>
      </c>
      <c r="L9" s="84"/>
      <c r="M9" s="85"/>
      <c r="N9" s="85"/>
      <c r="O9" s="86"/>
      <c r="P9" s="86"/>
      <c r="Q9" s="87"/>
      <c r="R9" s="85"/>
      <c r="S9" s="88"/>
      <c r="T9" s="27"/>
    </row>
    <row r="10" spans="1:20" ht="24" customHeight="1" x14ac:dyDescent="0.35">
      <c r="A10" s="21"/>
      <c r="B10" s="35">
        <v>4</v>
      </c>
      <c r="C10" s="81" t="s">
        <v>93</v>
      </c>
      <c r="D10" s="36">
        <v>2</v>
      </c>
      <c r="E10" s="82" t="s">
        <v>30</v>
      </c>
      <c r="F10" s="83" t="s">
        <v>32</v>
      </c>
      <c r="G10" s="37">
        <f t="shared" si="0"/>
        <v>62</v>
      </c>
      <c r="H10" s="38">
        <v>31</v>
      </c>
      <c r="I10" s="159"/>
      <c r="J10" s="39">
        <f t="shared" si="1"/>
        <v>0</v>
      </c>
      <c r="K10" s="40" t="str">
        <f t="shared" si="2"/>
        <v xml:space="preserve"> </v>
      </c>
      <c r="L10" s="84"/>
      <c r="M10" s="85"/>
      <c r="N10" s="85"/>
      <c r="O10" s="86"/>
      <c r="P10" s="86"/>
      <c r="Q10" s="87"/>
      <c r="R10" s="85"/>
      <c r="S10" s="88"/>
      <c r="T10" s="27"/>
    </row>
    <row r="11" spans="1:20" ht="39" customHeight="1" x14ac:dyDescent="0.35">
      <c r="A11" s="21"/>
      <c r="B11" s="35">
        <v>5</v>
      </c>
      <c r="C11" s="81" t="s">
        <v>33</v>
      </c>
      <c r="D11" s="36">
        <v>1</v>
      </c>
      <c r="E11" s="89" t="s">
        <v>30</v>
      </c>
      <c r="F11" s="90" t="s">
        <v>34</v>
      </c>
      <c r="G11" s="37">
        <f t="shared" si="0"/>
        <v>9</v>
      </c>
      <c r="H11" s="38">
        <v>9</v>
      </c>
      <c r="I11" s="159"/>
      <c r="J11" s="39">
        <f t="shared" si="1"/>
        <v>0</v>
      </c>
      <c r="K11" s="40" t="str">
        <f t="shared" si="2"/>
        <v xml:space="preserve"> </v>
      </c>
      <c r="L11" s="84"/>
      <c r="M11" s="85"/>
      <c r="N11" s="85"/>
      <c r="O11" s="86"/>
      <c r="P11" s="86"/>
      <c r="Q11" s="87"/>
      <c r="R11" s="85"/>
      <c r="S11" s="88"/>
      <c r="T11" s="27"/>
    </row>
    <row r="12" spans="1:20" ht="24" customHeight="1" x14ac:dyDescent="0.35">
      <c r="A12" s="21"/>
      <c r="B12" s="35">
        <v>6</v>
      </c>
      <c r="C12" s="81" t="s">
        <v>35</v>
      </c>
      <c r="D12" s="36">
        <v>2</v>
      </c>
      <c r="E12" s="82" t="s">
        <v>36</v>
      </c>
      <c r="F12" s="83" t="s">
        <v>37</v>
      </c>
      <c r="G12" s="37">
        <f t="shared" si="0"/>
        <v>108</v>
      </c>
      <c r="H12" s="38">
        <v>54</v>
      </c>
      <c r="I12" s="159"/>
      <c r="J12" s="39">
        <f t="shared" si="1"/>
        <v>0</v>
      </c>
      <c r="K12" s="40" t="str">
        <f t="shared" si="2"/>
        <v xml:space="preserve"> </v>
      </c>
      <c r="L12" s="84"/>
      <c r="M12" s="85"/>
      <c r="N12" s="85"/>
      <c r="O12" s="86"/>
      <c r="P12" s="86"/>
      <c r="Q12" s="87"/>
      <c r="R12" s="85"/>
      <c r="S12" s="88"/>
      <c r="T12" s="27"/>
    </row>
    <row r="13" spans="1:20" ht="24" customHeight="1" x14ac:dyDescent="0.35">
      <c r="A13" s="21"/>
      <c r="B13" s="35">
        <v>7</v>
      </c>
      <c r="C13" s="81" t="s">
        <v>38</v>
      </c>
      <c r="D13" s="36">
        <v>10</v>
      </c>
      <c r="E13" s="82" t="s">
        <v>27</v>
      </c>
      <c r="F13" s="83" t="s">
        <v>39</v>
      </c>
      <c r="G13" s="37">
        <f t="shared" si="0"/>
        <v>130</v>
      </c>
      <c r="H13" s="38">
        <v>13</v>
      </c>
      <c r="I13" s="159"/>
      <c r="J13" s="39">
        <f t="shared" si="1"/>
        <v>0</v>
      </c>
      <c r="K13" s="40" t="str">
        <f t="shared" si="2"/>
        <v xml:space="preserve"> </v>
      </c>
      <c r="L13" s="84"/>
      <c r="M13" s="85"/>
      <c r="N13" s="85"/>
      <c r="O13" s="86"/>
      <c r="P13" s="86"/>
      <c r="Q13" s="87"/>
      <c r="R13" s="85"/>
      <c r="S13" s="88"/>
      <c r="T13" s="27"/>
    </row>
    <row r="14" spans="1:20" ht="24" customHeight="1" x14ac:dyDescent="0.35">
      <c r="A14" s="21"/>
      <c r="B14" s="35">
        <v>8</v>
      </c>
      <c r="C14" s="81" t="s">
        <v>40</v>
      </c>
      <c r="D14" s="36">
        <v>5</v>
      </c>
      <c r="E14" s="82" t="s">
        <v>27</v>
      </c>
      <c r="F14" s="83" t="s">
        <v>41</v>
      </c>
      <c r="G14" s="37">
        <f t="shared" si="0"/>
        <v>45</v>
      </c>
      <c r="H14" s="38">
        <v>9</v>
      </c>
      <c r="I14" s="159"/>
      <c r="J14" s="39">
        <f t="shared" si="1"/>
        <v>0</v>
      </c>
      <c r="K14" s="40" t="str">
        <f t="shared" si="2"/>
        <v xml:space="preserve"> </v>
      </c>
      <c r="L14" s="84"/>
      <c r="M14" s="85"/>
      <c r="N14" s="85"/>
      <c r="O14" s="86"/>
      <c r="P14" s="86"/>
      <c r="Q14" s="87"/>
      <c r="R14" s="85"/>
      <c r="S14" s="88"/>
      <c r="T14" s="27"/>
    </row>
    <row r="15" spans="1:20" ht="24" customHeight="1" x14ac:dyDescent="0.35">
      <c r="A15" s="21"/>
      <c r="B15" s="35">
        <v>9</v>
      </c>
      <c r="C15" s="81" t="s">
        <v>42</v>
      </c>
      <c r="D15" s="36">
        <v>2</v>
      </c>
      <c r="E15" s="82" t="s">
        <v>27</v>
      </c>
      <c r="F15" s="83" t="s">
        <v>43</v>
      </c>
      <c r="G15" s="37">
        <f t="shared" si="0"/>
        <v>40</v>
      </c>
      <c r="H15" s="38">
        <v>20</v>
      </c>
      <c r="I15" s="159"/>
      <c r="J15" s="39">
        <f t="shared" si="1"/>
        <v>0</v>
      </c>
      <c r="K15" s="40" t="str">
        <f t="shared" si="2"/>
        <v xml:space="preserve"> </v>
      </c>
      <c r="L15" s="84"/>
      <c r="M15" s="85"/>
      <c r="N15" s="85"/>
      <c r="O15" s="86"/>
      <c r="P15" s="86"/>
      <c r="Q15" s="87"/>
      <c r="R15" s="85"/>
      <c r="S15" s="88"/>
      <c r="T15" s="27"/>
    </row>
    <row r="16" spans="1:20" ht="24" customHeight="1" x14ac:dyDescent="0.35">
      <c r="A16" s="21"/>
      <c r="B16" s="35">
        <v>10</v>
      </c>
      <c r="C16" s="81" t="s">
        <v>44</v>
      </c>
      <c r="D16" s="36">
        <v>1</v>
      </c>
      <c r="E16" s="82" t="s">
        <v>30</v>
      </c>
      <c r="F16" s="83" t="s">
        <v>45</v>
      </c>
      <c r="G16" s="37">
        <f t="shared" si="0"/>
        <v>60</v>
      </c>
      <c r="H16" s="38">
        <v>60</v>
      </c>
      <c r="I16" s="159"/>
      <c r="J16" s="39">
        <f t="shared" si="1"/>
        <v>0</v>
      </c>
      <c r="K16" s="40" t="str">
        <f t="shared" si="2"/>
        <v xml:space="preserve"> </v>
      </c>
      <c r="L16" s="84"/>
      <c r="M16" s="85"/>
      <c r="N16" s="85"/>
      <c r="O16" s="86"/>
      <c r="P16" s="86"/>
      <c r="Q16" s="87"/>
      <c r="R16" s="85"/>
      <c r="S16" s="88"/>
      <c r="T16" s="27"/>
    </row>
    <row r="17" spans="1:20" ht="24" customHeight="1" thickBot="1" x14ac:dyDescent="0.4">
      <c r="A17" s="21"/>
      <c r="B17" s="47">
        <v>11</v>
      </c>
      <c r="C17" s="91" t="s">
        <v>46</v>
      </c>
      <c r="D17" s="48">
        <v>15</v>
      </c>
      <c r="E17" s="92" t="s">
        <v>30</v>
      </c>
      <c r="F17" s="93" t="s">
        <v>47</v>
      </c>
      <c r="G17" s="94">
        <f t="shared" si="0"/>
        <v>5250</v>
      </c>
      <c r="H17" s="95">
        <v>350</v>
      </c>
      <c r="I17" s="160"/>
      <c r="J17" s="96">
        <f t="shared" si="1"/>
        <v>0</v>
      </c>
      <c r="K17" s="97" t="str">
        <f t="shared" si="2"/>
        <v xml:space="preserve"> </v>
      </c>
      <c r="L17" s="84"/>
      <c r="M17" s="85"/>
      <c r="N17" s="85"/>
      <c r="O17" s="86"/>
      <c r="P17" s="86"/>
      <c r="Q17" s="87"/>
      <c r="R17" s="85"/>
      <c r="S17" s="88"/>
      <c r="T17" s="27"/>
    </row>
    <row r="18" spans="1:20" ht="42.75" customHeight="1" x14ac:dyDescent="0.35">
      <c r="A18" s="21"/>
      <c r="B18" s="98">
        <v>12</v>
      </c>
      <c r="C18" s="99" t="s">
        <v>48</v>
      </c>
      <c r="D18" s="100">
        <v>6</v>
      </c>
      <c r="E18" s="101" t="s">
        <v>36</v>
      </c>
      <c r="F18" s="102" t="s">
        <v>49</v>
      </c>
      <c r="G18" s="103">
        <f t="shared" si="0"/>
        <v>330</v>
      </c>
      <c r="H18" s="104">
        <v>55</v>
      </c>
      <c r="I18" s="161"/>
      <c r="J18" s="105">
        <f t="shared" si="1"/>
        <v>0</v>
      </c>
      <c r="K18" s="106" t="str">
        <f t="shared" si="2"/>
        <v xml:space="preserve"> </v>
      </c>
      <c r="L18" s="107" t="s">
        <v>24</v>
      </c>
      <c r="M18" s="108"/>
      <c r="N18" s="108"/>
      <c r="O18" s="107" t="s">
        <v>87</v>
      </c>
      <c r="P18" s="107" t="s">
        <v>86</v>
      </c>
      <c r="Q18" s="109">
        <v>21</v>
      </c>
      <c r="R18" s="108"/>
      <c r="S18" s="110" t="s">
        <v>10</v>
      </c>
      <c r="T18" s="27"/>
    </row>
    <row r="19" spans="1:20" ht="22.5" customHeight="1" x14ac:dyDescent="0.35">
      <c r="A19" s="21"/>
      <c r="B19" s="35">
        <v>13</v>
      </c>
      <c r="C19" s="81" t="s">
        <v>50</v>
      </c>
      <c r="D19" s="36">
        <v>1</v>
      </c>
      <c r="E19" s="82" t="s">
        <v>27</v>
      </c>
      <c r="F19" s="83" t="s">
        <v>51</v>
      </c>
      <c r="G19" s="37">
        <f t="shared" si="0"/>
        <v>15</v>
      </c>
      <c r="H19" s="38">
        <v>15</v>
      </c>
      <c r="I19" s="159"/>
      <c r="J19" s="39">
        <f t="shared" si="1"/>
        <v>0</v>
      </c>
      <c r="K19" s="40" t="str">
        <f t="shared" si="2"/>
        <v xml:space="preserve"> </v>
      </c>
      <c r="L19" s="111"/>
      <c r="M19" s="85"/>
      <c r="N19" s="85"/>
      <c r="O19" s="112"/>
      <c r="P19" s="112"/>
      <c r="Q19" s="87"/>
      <c r="R19" s="85"/>
      <c r="S19" s="88"/>
      <c r="T19" s="27"/>
    </row>
    <row r="20" spans="1:20" ht="22.5" customHeight="1" x14ac:dyDescent="0.35">
      <c r="A20" s="21"/>
      <c r="B20" s="35">
        <v>14</v>
      </c>
      <c r="C20" s="81" t="s">
        <v>52</v>
      </c>
      <c r="D20" s="36">
        <v>2</v>
      </c>
      <c r="E20" s="82" t="s">
        <v>27</v>
      </c>
      <c r="F20" s="83" t="s">
        <v>51</v>
      </c>
      <c r="G20" s="37">
        <f t="shared" si="0"/>
        <v>36</v>
      </c>
      <c r="H20" s="38">
        <v>18</v>
      </c>
      <c r="I20" s="159"/>
      <c r="J20" s="39">
        <f t="shared" si="1"/>
        <v>0</v>
      </c>
      <c r="K20" s="40" t="str">
        <f t="shared" si="2"/>
        <v xml:space="preserve"> </v>
      </c>
      <c r="L20" s="111"/>
      <c r="M20" s="85"/>
      <c r="N20" s="85"/>
      <c r="O20" s="112"/>
      <c r="P20" s="112"/>
      <c r="Q20" s="87"/>
      <c r="R20" s="85"/>
      <c r="S20" s="88"/>
      <c r="T20" s="27"/>
    </row>
    <row r="21" spans="1:20" ht="22.5" customHeight="1" x14ac:dyDescent="0.35">
      <c r="A21" s="21"/>
      <c r="B21" s="35">
        <v>15</v>
      </c>
      <c r="C21" s="81" t="s">
        <v>53</v>
      </c>
      <c r="D21" s="36">
        <v>2</v>
      </c>
      <c r="E21" s="82" t="s">
        <v>27</v>
      </c>
      <c r="F21" s="83" t="s">
        <v>51</v>
      </c>
      <c r="G21" s="37">
        <f t="shared" si="0"/>
        <v>52</v>
      </c>
      <c r="H21" s="38">
        <v>26</v>
      </c>
      <c r="I21" s="159"/>
      <c r="J21" s="39">
        <f t="shared" si="1"/>
        <v>0</v>
      </c>
      <c r="K21" s="40" t="str">
        <f t="shared" si="2"/>
        <v xml:space="preserve"> </v>
      </c>
      <c r="L21" s="111"/>
      <c r="M21" s="85"/>
      <c r="N21" s="85"/>
      <c r="O21" s="112"/>
      <c r="P21" s="112"/>
      <c r="Q21" s="87"/>
      <c r="R21" s="85"/>
      <c r="S21" s="88"/>
      <c r="T21" s="27"/>
    </row>
    <row r="22" spans="1:20" ht="22.5" customHeight="1" x14ac:dyDescent="0.35">
      <c r="A22" s="21"/>
      <c r="B22" s="35">
        <v>16</v>
      </c>
      <c r="C22" s="81" t="s">
        <v>54</v>
      </c>
      <c r="D22" s="36">
        <v>1</v>
      </c>
      <c r="E22" s="82" t="s">
        <v>27</v>
      </c>
      <c r="F22" s="83" t="s">
        <v>51</v>
      </c>
      <c r="G22" s="37">
        <f t="shared" si="0"/>
        <v>55</v>
      </c>
      <c r="H22" s="38">
        <v>55</v>
      </c>
      <c r="I22" s="159"/>
      <c r="J22" s="39">
        <f t="shared" si="1"/>
        <v>0</v>
      </c>
      <c r="K22" s="40" t="str">
        <f t="shared" si="2"/>
        <v xml:space="preserve"> </v>
      </c>
      <c r="L22" s="111"/>
      <c r="M22" s="85"/>
      <c r="N22" s="85"/>
      <c r="O22" s="112"/>
      <c r="P22" s="112"/>
      <c r="Q22" s="87"/>
      <c r="R22" s="85"/>
      <c r="S22" s="88"/>
      <c r="T22" s="27"/>
    </row>
    <row r="23" spans="1:20" ht="22.5" customHeight="1" thickBot="1" x14ac:dyDescent="0.4">
      <c r="A23" s="21"/>
      <c r="B23" s="113">
        <v>17</v>
      </c>
      <c r="C23" s="114" t="s">
        <v>55</v>
      </c>
      <c r="D23" s="115">
        <v>4</v>
      </c>
      <c r="E23" s="116" t="s">
        <v>27</v>
      </c>
      <c r="F23" s="117" t="s">
        <v>56</v>
      </c>
      <c r="G23" s="118">
        <f t="shared" si="0"/>
        <v>520</v>
      </c>
      <c r="H23" s="119">
        <v>130</v>
      </c>
      <c r="I23" s="162"/>
      <c r="J23" s="120">
        <f t="shared" si="1"/>
        <v>0</v>
      </c>
      <c r="K23" s="121" t="str">
        <f t="shared" si="2"/>
        <v xml:space="preserve"> </v>
      </c>
      <c r="L23" s="122"/>
      <c r="M23" s="123"/>
      <c r="N23" s="123"/>
      <c r="O23" s="124"/>
      <c r="P23" s="124"/>
      <c r="Q23" s="125"/>
      <c r="R23" s="123"/>
      <c r="S23" s="126"/>
      <c r="T23" s="27"/>
    </row>
    <row r="24" spans="1:20" ht="74.25" customHeight="1" thickBot="1" x14ac:dyDescent="0.4">
      <c r="A24" s="21"/>
      <c r="B24" s="127">
        <v>18</v>
      </c>
      <c r="C24" s="128" t="s">
        <v>57</v>
      </c>
      <c r="D24" s="129">
        <v>30</v>
      </c>
      <c r="E24" s="130" t="s">
        <v>27</v>
      </c>
      <c r="F24" s="131" t="s">
        <v>58</v>
      </c>
      <c r="G24" s="132">
        <f t="shared" si="0"/>
        <v>1110</v>
      </c>
      <c r="H24" s="133">
        <v>37</v>
      </c>
      <c r="I24" s="163"/>
      <c r="J24" s="134">
        <f t="shared" si="1"/>
        <v>0</v>
      </c>
      <c r="K24" s="135" t="str">
        <f t="shared" si="2"/>
        <v xml:space="preserve"> </v>
      </c>
      <c r="L24" s="136" t="s">
        <v>24</v>
      </c>
      <c r="M24" s="137"/>
      <c r="N24" s="137"/>
      <c r="O24" s="136" t="s">
        <v>89</v>
      </c>
      <c r="P24" s="136" t="s">
        <v>88</v>
      </c>
      <c r="Q24" s="62">
        <v>21</v>
      </c>
      <c r="R24" s="137"/>
      <c r="S24" s="63" t="s">
        <v>10</v>
      </c>
      <c r="T24" s="27"/>
    </row>
    <row r="25" spans="1:20" ht="41.25" customHeight="1" x14ac:dyDescent="0.35">
      <c r="A25" s="21"/>
      <c r="B25" s="98">
        <v>19</v>
      </c>
      <c r="C25" s="99" t="s">
        <v>59</v>
      </c>
      <c r="D25" s="100">
        <v>2</v>
      </c>
      <c r="E25" s="101" t="s">
        <v>27</v>
      </c>
      <c r="F25" s="102" t="s">
        <v>60</v>
      </c>
      <c r="G25" s="103">
        <f t="shared" si="0"/>
        <v>160</v>
      </c>
      <c r="H25" s="104">
        <v>80</v>
      </c>
      <c r="I25" s="161"/>
      <c r="J25" s="105">
        <f t="shared" si="1"/>
        <v>0</v>
      </c>
      <c r="K25" s="106" t="str">
        <f t="shared" si="2"/>
        <v xml:space="preserve"> </v>
      </c>
      <c r="L25" s="107" t="s">
        <v>24</v>
      </c>
      <c r="M25" s="108"/>
      <c r="N25" s="108"/>
      <c r="O25" s="107" t="s">
        <v>90</v>
      </c>
      <c r="P25" s="107" t="s">
        <v>91</v>
      </c>
      <c r="Q25" s="109">
        <v>21</v>
      </c>
      <c r="R25" s="108"/>
      <c r="S25" s="110" t="s">
        <v>10</v>
      </c>
      <c r="T25" s="27"/>
    </row>
    <row r="26" spans="1:20" ht="21" customHeight="1" x14ac:dyDescent="0.35">
      <c r="A26" s="21"/>
      <c r="B26" s="35">
        <v>20</v>
      </c>
      <c r="C26" s="81" t="s">
        <v>61</v>
      </c>
      <c r="D26" s="36">
        <v>4</v>
      </c>
      <c r="E26" s="82" t="s">
        <v>27</v>
      </c>
      <c r="F26" s="83" t="s">
        <v>103</v>
      </c>
      <c r="G26" s="37">
        <f t="shared" si="0"/>
        <v>1160</v>
      </c>
      <c r="H26" s="38">
        <v>290</v>
      </c>
      <c r="I26" s="159"/>
      <c r="J26" s="39">
        <f t="shared" si="1"/>
        <v>0</v>
      </c>
      <c r="K26" s="40" t="str">
        <f t="shared" si="2"/>
        <v xml:space="preserve"> </v>
      </c>
      <c r="L26" s="111"/>
      <c r="M26" s="85"/>
      <c r="N26" s="85"/>
      <c r="O26" s="112"/>
      <c r="P26" s="112"/>
      <c r="Q26" s="87"/>
      <c r="R26" s="85"/>
      <c r="S26" s="88"/>
      <c r="T26" s="27"/>
    </row>
    <row r="27" spans="1:20" ht="41.25" customHeight="1" x14ac:dyDescent="0.35">
      <c r="A27" s="21"/>
      <c r="B27" s="35">
        <v>21</v>
      </c>
      <c r="C27" s="81" t="s">
        <v>95</v>
      </c>
      <c r="D27" s="36">
        <v>4</v>
      </c>
      <c r="E27" s="82" t="s">
        <v>27</v>
      </c>
      <c r="F27" s="83" t="s">
        <v>62</v>
      </c>
      <c r="G27" s="37">
        <f t="shared" si="0"/>
        <v>1200</v>
      </c>
      <c r="H27" s="38">
        <v>300</v>
      </c>
      <c r="I27" s="159"/>
      <c r="J27" s="39">
        <f t="shared" si="1"/>
        <v>0</v>
      </c>
      <c r="K27" s="40" t="str">
        <f t="shared" si="2"/>
        <v xml:space="preserve"> </v>
      </c>
      <c r="L27" s="111"/>
      <c r="M27" s="85"/>
      <c r="N27" s="85"/>
      <c r="O27" s="112"/>
      <c r="P27" s="112"/>
      <c r="Q27" s="87"/>
      <c r="R27" s="85"/>
      <c r="S27" s="88"/>
      <c r="T27" s="27"/>
    </row>
    <row r="28" spans="1:20" ht="20.25" customHeight="1" x14ac:dyDescent="0.35">
      <c r="A28" s="21"/>
      <c r="B28" s="35">
        <v>22</v>
      </c>
      <c r="C28" s="81" t="s">
        <v>96</v>
      </c>
      <c r="D28" s="36">
        <v>1</v>
      </c>
      <c r="E28" s="82" t="s">
        <v>27</v>
      </c>
      <c r="F28" s="83" t="s">
        <v>63</v>
      </c>
      <c r="G28" s="37">
        <f t="shared" si="0"/>
        <v>220</v>
      </c>
      <c r="H28" s="38">
        <v>220</v>
      </c>
      <c r="I28" s="159"/>
      <c r="J28" s="39">
        <f t="shared" si="1"/>
        <v>0</v>
      </c>
      <c r="K28" s="40" t="str">
        <f t="shared" si="2"/>
        <v xml:space="preserve"> </v>
      </c>
      <c r="L28" s="111"/>
      <c r="M28" s="85"/>
      <c r="N28" s="85"/>
      <c r="O28" s="112"/>
      <c r="P28" s="112"/>
      <c r="Q28" s="87"/>
      <c r="R28" s="85"/>
      <c r="S28" s="88"/>
      <c r="T28" s="27"/>
    </row>
    <row r="29" spans="1:20" ht="20.25" customHeight="1" x14ac:dyDescent="0.35">
      <c r="A29" s="21"/>
      <c r="B29" s="35">
        <v>23</v>
      </c>
      <c r="C29" s="81" t="s">
        <v>97</v>
      </c>
      <c r="D29" s="36">
        <v>1</v>
      </c>
      <c r="E29" s="82" t="s">
        <v>27</v>
      </c>
      <c r="F29" s="83" t="s">
        <v>64</v>
      </c>
      <c r="G29" s="37">
        <f t="shared" si="0"/>
        <v>90</v>
      </c>
      <c r="H29" s="38">
        <v>90</v>
      </c>
      <c r="I29" s="159"/>
      <c r="J29" s="39">
        <f t="shared" si="1"/>
        <v>0</v>
      </c>
      <c r="K29" s="40" t="str">
        <f t="shared" si="2"/>
        <v xml:space="preserve"> </v>
      </c>
      <c r="L29" s="111"/>
      <c r="M29" s="85"/>
      <c r="N29" s="85"/>
      <c r="O29" s="112"/>
      <c r="P29" s="112"/>
      <c r="Q29" s="87"/>
      <c r="R29" s="85"/>
      <c r="S29" s="88"/>
      <c r="T29" s="27"/>
    </row>
    <row r="30" spans="1:20" ht="20.25" customHeight="1" x14ac:dyDescent="0.35">
      <c r="A30" s="21"/>
      <c r="B30" s="35">
        <v>24</v>
      </c>
      <c r="C30" s="81" t="s">
        <v>99</v>
      </c>
      <c r="D30" s="36">
        <v>2</v>
      </c>
      <c r="E30" s="82" t="s">
        <v>27</v>
      </c>
      <c r="F30" s="83" t="s">
        <v>65</v>
      </c>
      <c r="G30" s="37">
        <f t="shared" si="0"/>
        <v>220</v>
      </c>
      <c r="H30" s="38">
        <v>110</v>
      </c>
      <c r="I30" s="159"/>
      <c r="J30" s="39">
        <f t="shared" si="1"/>
        <v>0</v>
      </c>
      <c r="K30" s="40" t="str">
        <f t="shared" si="2"/>
        <v xml:space="preserve"> </v>
      </c>
      <c r="L30" s="111"/>
      <c r="M30" s="85"/>
      <c r="N30" s="85"/>
      <c r="O30" s="112"/>
      <c r="P30" s="112"/>
      <c r="Q30" s="87"/>
      <c r="R30" s="85"/>
      <c r="S30" s="88"/>
      <c r="T30" s="27"/>
    </row>
    <row r="31" spans="1:20" ht="20.25" customHeight="1" x14ac:dyDescent="0.35">
      <c r="A31" s="21"/>
      <c r="B31" s="35">
        <v>25</v>
      </c>
      <c r="C31" s="81" t="s">
        <v>100</v>
      </c>
      <c r="D31" s="36">
        <v>1</v>
      </c>
      <c r="E31" s="82" t="s">
        <v>27</v>
      </c>
      <c r="F31" s="83" t="s">
        <v>65</v>
      </c>
      <c r="G31" s="37">
        <f t="shared" si="0"/>
        <v>150</v>
      </c>
      <c r="H31" s="38">
        <v>150</v>
      </c>
      <c r="I31" s="159"/>
      <c r="J31" s="39">
        <f t="shared" si="1"/>
        <v>0</v>
      </c>
      <c r="K31" s="40" t="str">
        <f t="shared" si="2"/>
        <v xml:space="preserve"> </v>
      </c>
      <c r="L31" s="111"/>
      <c r="M31" s="85"/>
      <c r="N31" s="85"/>
      <c r="O31" s="112"/>
      <c r="P31" s="112"/>
      <c r="Q31" s="87"/>
      <c r="R31" s="85"/>
      <c r="S31" s="88"/>
      <c r="T31" s="27"/>
    </row>
    <row r="32" spans="1:20" ht="20.25" customHeight="1" x14ac:dyDescent="0.35">
      <c r="A32" s="21"/>
      <c r="B32" s="35">
        <v>26</v>
      </c>
      <c r="C32" s="41" t="s">
        <v>101</v>
      </c>
      <c r="D32" s="36">
        <v>1</v>
      </c>
      <c r="E32" s="42" t="s">
        <v>27</v>
      </c>
      <c r="F32" s="138" t="s">
        <v>65</v>
      </c>
      <c r="G32" s="37">
        <f t="shared" si="0"/>
        <v>200</v>
      </c>
      <c r="H32" s="38">
        <v>200</v>
      </c>
      <c r="I32" s="159"/>
      <c r="J32" s="39">
        <f t="shared" si="1"/>
        <v>0</v>
      </c>
      <c r="K32" s="40" t="str">
        <f t="shared" si="2"/>
        <v xml:space="preserve"> </v>
      </c>
      <c r="L32" s="111"/>
      <c r="M32" s="85"/>
      <c r="N32" s="85"/>
      <c r="O32" s="112"/>
      <c r="P32" s="112"/>
      <c r="Q32" s="87"/>
      <c r="R32" s="85"/>
      <c r="S32" s="88"/>
      <c r="T32" s="27"/>
    </row>
    <row r="33" spans="1:20" ht="20.25" customHeight="1" x14ac:dyDescent="0.35">
      <c r="A33" s="21"/>
      <c r="B33" s="35">
        <v>27</v>
      </c>
      <c r="C33" s="41" t="s">
        <v>102</v>
      </c>
      <c r="D33" s="36">
        <v>1</v>
      </c>
      <c r="E33" s="42" t="s">
        <v>27</v>
      </c>
      <c r="F33" s="138" t="s">
        <v>66</v>
      </c>
      <c r="G33" s="37">
        <f t="shared" si="0"/>
        <v>290</v>
      </c>
      <c r="H33" s="38">
        <v>290</v>
      </c>
      <c r="I33" s="159"/>
      <c r="J33" s="39">
        <f t="shared" si="1"/>
        <v>0</v>
      </c>
      <c r="K33" s="40" t="str">
        <f t="shared" si="2"/>
        <v xml:space="preserve"> </v>
      </c>
      <c r="L33" s="111"/>
      <c r="M33" s="85"/>
      <c r="N33" s="85"/>
      <c r="O33" s="112"/>
      <c r="P33" s="112"/>
      <c r="Q33" s="87"/>
      <c r="R33" s="85"/>
      <c r="S33" s="88"/>
      <c r="T33" s="27"/>
    </row>
    <row r="34" spans="1:20" ht="20.25" customHeight="1" x14ac:dyDescent="0.35">
      <c r="A34" s="21"/>
      <c r="B34" s="35">
        <v>28</v>
      </c>
      <c r="C34" s="41" t="s">
        <v>67</v>
      </c>
      <c r="D34" s="36">
        <v>5</v>
      </c>
      <c r="E34" s="42" t="s">
        <v>30</v>
      </c>
      <c r="F34" s="139" t="s">
        <v>68</v>
      </c>
      <c r="G34" s="37">
        <f t="shared" si="0"/>
        <v>185</v>
      </c>
      <c r="H34" s="38">
        <v>37</v>
      </c>
      <c r="I34" s="159"/>
      <c r="J34" s="39">
        <f t="shared" si="1"/>
        <v>0</v>
      </c>
      <c r="K34" s="40" t="str">
        <f t="shared" si="2"/>
        <v xml:space="preserve"> </v>
      </c>
      <c r="L34" s="111"/>
      <c r="M34" s="85"/>
      <c r="N34" s="85"/>
      <c r="O34" s="112"/>
      <c r="P34" s="112"/>
      <c r="Q34" s="87"/>
      <c r="R34" s="85"/>
      <c r="S34" s="88"/>
      <c r="T34" s="27"/>
    </row>
    <row r="35" spans="1:20" ht="36" customHeight="1" x14ac:dyDescent="0.35">
      <c r="A35" s="21"/>
      <c r="B35" s="35">
        <v>29</v>
      </c>
      <c r="C35" s="41" t="s">
        <v>98</v>
      </c>
      <c r="D35" s="36">
        <v>2</v>
      </c>
      <c r="E35" s="42" t="s">
        <v>30</v>
      </c>
      <c r="F35" s="140" t="s">
        <v>69</v>
      </c>
      <c r="G35" s="37">
        <f t="shared" si="0"/>
        <v>158</v>
      </c>
      <c r="H35" s="38">
        <v>79</v>
      </c>
      <c r="I35" s="159"/>
      <c r="J35" s="39">
        <f t="shared" ref="J35:J36" si="3">D35*I35</f>
        <v>0</v>
      </c>
      <c r="K35" s="40" t="str">
        <f t="shared" ref="K35:K36" si="4">IF(ISNUMBER(I35), IF(I35&gt;H35,"NEVYHOVUJE","VYHOVUJE")," ")</f>
        <v xml:space="preserve"> </v>
      </c>
      <c r="L35" s="111"/>
      <c r="M35" s="85"/>
      <c r="N35" s="85"/>
      <c r="O35" s="112"/>
      <c r="P35" s="112"/>
      <c r="Q35" s="87"/>
      <c r="R35" s="85"/>
      <c r="S35" s="88"/>
      <c r="T35" s="27"/>
    </row>
    <row r="36" spans="1:20" ht="19.5" customHeight="1" x14ac:dyDescent="0.35">
      <c r="A36" s="21"/>
      <c r="B36" s="35">
        <v>30</v>
      </c>
      <c r="C36" s="41" t="s">
        <v>104</v>
      </c>
      <c r="D36" s="36">
        <v>1</v>
      </c>
      <c r="E36" s="42" t="s">
        <v>30</v>
      </c>
      <c r="F36" s="140" t="s">
        <v>70</v>
      </c>
      <c r="G36" s="37">
        <f t="shared" si="0"/>
        <v>150</v>
      </c>
      <c r="H36" s="38">
        <v>150</v>
      </c>
      <c r="I36" s="159"/>
      <c r="J36" s="39">
        <f t="shared" si="3"/>
        <v>0</v>
      </c>
      <c r="K36" s="40" t="str">
        <f t="shared" si="4"/>
        <v xml:space="preserve"> </v>
      </c>
      <c r="L36" s="111"/>
      <c r="M36" s="85"/>
      <c r="N36" s="85"/>
      <c r="O36" s="112"/>
      <c r="P36" s="112"/>
      <c r="Q36" s="87"/>
      <c r="R36" s="85"/>
      <c r="S36" s="88"/>
      <c r="T36" s="27"/>
    </row>
    <row r="37" spans="1:20" ht="19.5" customHeight="1" x14ac:dyDescent="0.35">
      <c r="A37" s="141"/>
      <c r="B37" s="35">
        <v>31</v>
      </c>
      <c r="C37" s="81" t="s">
        <v>71</v>
      </c>
      <c r="D37" s="36">
        <v>1</v>
      </c>
      <c r="E37" s="82" t="s">
        <v>30</v>
      </c>
      <c r="F37" s="83" t="s">
        <v>105</v>
      </c>
      <c r="G37" s="37">
        <f t="shared" si="0"/>
        <v>500</v>
      </c>
      <c r="H37" s="69">
        <v>500</v>
      </c>
      <c r="I37" s="159"/>
      <c r="J37" s="39">
        <f t="shared" ref="J37" si="5">D37*I37</f>
        <v>0</v>
      </c>
      <c r="K37" s="40" t="str">
        <f t="shared" ref="K37" si="6">IF(ISNUMBER(I37), IF(I37&gt;H37,"NEVYHOVUJE","VYHOVUJE")," ")</f>
        <v xml:space="preserve"> </v>
      </c>
      <c r="L37" s="111"/>
      <c r="M37" s="85"/>
      <c r="N37" s="85"/>
      <c r="O37" s="112"/>
      <c r="P37" s="112"/>
      <c r="Q37" s="87"/>
      <c r="R37" s="85"/>
      <c r="S37" s="88"/>
      <c r="T37" s="27"/>
    </row>
    <row r="38" spans="1:20" ht="19.5" customHeight="1" x14ac:dyDescent="0.35">
      <c r="A38" s="43"/>
      <c r="B38" s="35">
        <v>32</v>
      </c>
      <c r="C38" s="81" t="s">
        <v>72</v>
      </c>
      <c r="D38" s="36">
        <v>1</v>
      </c>
      <c r="E38" s="82" t="s">
        <v>27</v>
      </c>
      <c r="F38" s="83" t="s">
        <v>73</v>
      </c>
      <c r="G38" s="37">
        <f t="shared" si="0"/>
        <v>170</v>
      </c>
      <c r="H38" s="69">
        <v>170</v>
      </c>
      <c r="I38" s="159"/>
      <c r="J38" s="39">
        <f t="shared" ref="J38" si="7">D38*I38</f>
        <v>0</v>
      </c>
      <c r="K38" s="40" t="str">
        <f t="shared" ref="K38" si="8">IF(ISNUMBER(I38), IF(I38&gt;H38,"NEVYHOVUJE","VYHOVUJE")," ")</f>
        <v xml:space="preserve"> </v>
      </c>
      <c r="L38" s="111"/>
      <c r="M38" s="85"/>
      <c r="N38" s="85"/>
      <c r="O38" s="112"/>
      <c r="P38" s="112"/>
      <c r="Q38" s="87"/>
      <c r="R38" s="85"/>
      <c r="S38" s="88"/>
      <c r="T38" s="27"/>
    </row>
    <row r="39" spans="1:20" ht="19.5" customHeight="1" x14ac:dyDescent="0.35">
      <c r="A39" s="21"/>
      <c r="B39" s="35">
        <v>33</v>
      </c>
      <c r="C39" s="81" t="s">
        <v>74</v>
      </c>
      <c r="D39" s="36">
        <v>1</v>
      </c>
      <c r="E39" s="82" t="s">
        <v>27</v>
      </c>
      <c r="F39" s="83" t="s">
        <v>73</v>
      </c>
      <c r="G39" s="37">
        <f t="shared" ref="G39:G45" si="9">D39*H39</f>
        <v>330</v>
      </c>
      <c r="H39" s="69">
        <v>330</v>
      </c>
      <c r="I39" s="159"/>
      <c r="J39" s="39">
        <f t="shared" ref="J39" si="10">D39*I39</f>
        <v>0</v>
      </c>
      <c r="K39" s="40" t="str">
        <f t="shared" ref="K39" si="11">IF(ISNUMBER(I39), IF(I39&gt;H39,"NEVYHOVUJE","VYHOVUJE")," ")</f>
        <v xml:space="preserve"> </v>
      </c>
      <c r="L39" s="111"/>
      <c r="M39" s="85"/>
      <c r="N39" s="85"/>
      <c r="O39" s="112"/>
      <c r="P39" s="112"/>
      <c r="Q39" s="87"/>
      <c r="R39" s="85"/>
      <c r="S39" s="88"/>
      <c r="T39" s="27"/>
    </row>
    <row r="40" spans="1:20" ht="19.5" customHeight="1" x14ac:dyDescent="0.35">
      <c r="A40" s="21"/>
      <c r="B40" s="35">
        <v>34</v>
      </c>
      <c r="C40" s="81" t="s">
        <v>75</v>
      </c>
      <c r="D40" s="36">
        <v>1</v>
      </c>
      <c r="E40" s="82" t="s">
        <v>27</v>
      </c>
      <c r="F40" s="83" t="s">
        <v>73</v>
      </c>
      <c r="G40" s="37">
        <f t="shared" si="9"/>
        <v>560</v>
      </c>
      <c r="H40" s="69">
        <v>560</v>
      </c>
      <c r="I40" s="159"/>
      <c r="J40" s="39">
        <f t="shared" ref="J40:J45" si="12">D40*I40</f>
        <v>0</v>
      </c>
      <c r="K40" s="40" t="str">
        <f t="shared" ref="K40:K45" si="13">IF(ISNUMBER(I40), IF(I40&gt;H40,"NEVYHOVUJE","VYHOVUJE")," ")</f>
        <v xml:space="preserve"> </v>
      </c>
      <c r="L40" s="111"/>
      <c r="M40" s="85"/>
      <c r="N40" s="85"/>
      <c r="O40" s="112"/>
      <c r="P40" s="112"/>
      <c r="Q40" s="87"/>
      <c r="R40" s="85"/>
      <c r="S40" s="88"/>
      <c r="T40" s="27"/>
    </row>
    <row r="41" spans="1:20" ht="19.5" customHeight="1" x14ac:dyDescent="0.35">
      <c r="A41" s="21"/>
      <c r="B41" s="35">
        <v>35</v>
      </c>
      <c r="C41" s="81" t="s">
        <v>76</v>
      </c>
      <c r="D41" s="36">
        <v>1</v>
      </c>
      <c r="E41" s="82" t="s">
        <v>30</v>
      </c>
      <c r="F41" s="83" t="s">
        <v>77</v>
      </c>
      <c r="G41" s="37">
        <f t="shared" si="9"/>
        <v>150</v>
      </c>
      <c r="H41" s="69">
        <v>150</v>
      </c>
      <c r="I41" s="159"/>
      <c r="J41" s="39">
        <f t="shared" si="12"/>
        <v>0</v>
      </c>
      <c r="K41" s="40" t="str">
        <f t="shared" si="13"/>
        <v xml:space="preserve"> </v>
      </c>
      <c r="L41" s="111"/>
      <c r="M41" s="85"/>
      <c r="N41" s="85"/>
      <c r="O41" s="112"/>
      <c r="P41" s="112"/>
      <c r="Q41" s="87"/>
      <c r="R41" s="85"/>
      <c r="S41" s="88"/>
      <c r="T41" s="27"/>
    </row>
    <row r="42" spans="1:20" ht="35.25" customHeight="1" x14ac:dyDescent="0.35">
      <c r="A42" s="21"/>
      <c r="B42" s="35">
        <v>36</v>
      </c>
      <c r="C42" s="81" t="s">
        <v>78</v>
      </c>
      <c r="D42" s="36">
        <v>1</v>
      </c>
      <c r="E42" s="82" t="s">
        <v>30</v>
      </c>
      <c r="F42" s="83" t="s">
        <v>79</v>
      </c>
      <c r="G42" s="37">
        <f t="shared" si="9"/>
        <v>42</v>
      </c>
      <c r="H42" s="69">
        <v>42</v>
      </c>
      <c r="I42" s="159"/>
      <c r="J42" s="39">
        <f t="shared" si="12"/>
        <v>0</v>
      </c>
      <c r="K42" s="40" t="str">
        <f t="shared" si="13"/>
        <v xml:space="preserve"> </v>
      </c>
      <c r="L42" s="111"/>
      <c r="M42" s="85"/>
      <c r="N42" s="85"/>
      <c r="O42" s="112"/>
      <c r="P42" s="112"/>
      <c r="Q42" s="87"/>
      <c r="R42" s="85"/>
      <c r="S42" s="88"/>
      <c r="T42" s="27"/>
    </row>
    <row r="43" spans="1:20" ht="17.25" customHeight="1" x14ac:dyDescent="0.35">
      <c r="A43" s="21"/>
      <c r="B43" s="35">
        <v>37</v>
      </c>
      <c r="C43" s="44" t="s">
        <v>80</v>
      </c>
      <c r="D43" s="36">
        <v>1</v>
      </c>
      <c r="E43" s="45" t="s">
        <v>30</v>
      </c>
      <c r="F43" s="46" t="s">
        <v>81</v>
      </c>
      <c r="G43" s="37">
        <f t="shared" si="9"/>
        <v>13</v>
      </c>
      <c r="H43" s="69">
        <v>13</v>
      </c>
      <c r="I43" s="159"/>
      <c r="J43" s="39">
        <f t="shared" si="12"/>
        <v>0</v>
      </c>
      <c r="K43" s="40" t="str">
        <f t="shared" si="13"/>
        <v xml:space="preserve"> </v>
      </c>
      <c r="L43" s="111"/>
      <c r="M43" s="85"/>
      <c r="N43" s="85"/>
      <c r="O43" s="112"/>
      <c r="P43" s="112"/>
      <c r="Q43" s="87"/>
      <c r="R43" s="85"/>
      <c r="S43" s="88"/>
      <c r="T43" s="27"/>
    </row>
    <row r="44" spans="1:20" ht="17.25" customHeight="1" x14ac:dyDescent="0.35">
      <c r="A44" s="21"/>
      <c r="B44" s="35">
        <v>38</v>
      </c>
      <c r="C44" s="81" t="s">
        <v>82</v>
      </c>
      <c r="D44" s="36">
        <v>1</v>
      </c>
      <c r="E44" s="82" t="s">
        <v>30</v>
      </c>
      <c r="F44" s="83" t="s">
        <v>83</v>
      </c>
      <c r="G44" s="37">
        <f t="shared" si="9"/>
        <v>17</v>
      </c>
      <c r="H44" s="69">
        <v>17</v>
      </c>
      <c r="I44" s="159"/>
      <c r="J44" s="39">
        <f t="shared" si="12"/>
        <v>0</v>
      </c>
      <c r="K44" s="40" t="str">
        <f t="shared" si="13"/>
        <v xml:space="preserve"> </v>
      </c>
      <c r="L44" s="111"/>
      <c r="M44" s="85"/>
      <c r="N44" s="85"/>
      <c r="O44" s="112"/>
      <c r="P44" s="112"/>
      <c r="Q44" s="87"/>
      <c r="R44" s="85"/>
      <c r="S44" s="88"/>
      <c r="T44" s="27"/>
    </row>
    <row r="45" spans="1:20" ht="44.25" customHeight="1" thickBot="1" x14ac:dyDescent="0.4">
      <c r="A45" s="21"/>
      <c r="B45" s="49">
        <v>39</v>
      </c>
      <c r="C45" s="142" t="s">
        <v>106</v>
      </c>
      <c r="D45" s="50">
        <v>2</v>
      </c>
      <c r="E45" s="143" t="s">
        <v>27</v>
      </c>
      <c r="F45" s="144" t="s">
        <v>107</v>
      </c>
      <c r="G45" s="51">
        <f t="shared" si="9"/>
        <v>1080</v>
      </c>
      <c r="H45" s="70">
        <v>540</v>
      </c>
      <c r="I45" s="164"/>
      <c r="J45" s="52">
        <f t="shared" si="12"/>
        <v>0</v>
      </c>
      <c r="K45" s="53" t="str">
        <f t="shared" si="13"/>
        <v xml:space="preserve"> </v>
      </c>
      <c r="L45" s="145"/>
      <c r="M45" s="146"/>
      <c r="N45" s="146"/>
      <c r="O45" s="147"/>
      <c r="P45" s="147"/>
      <c r="Q45" s="148"/>
      <c r="R45" s="146"/>
      <c r="S45" s="149"/>
      <c r="T45" s="27"/>
    </row>
    <row r="46" spans="1:20" ht="15.5" thickTop="1" thickBot="1" x14ac:dyDescent="0.4">
      <c r="C46" s="3"/>
      <c r="D46" s="3"/>
      <c r="E46" s="3"/>
      <c r="F46" s="3"/>
      <c r="G46" s="3"/>
      <c r="J46" s="54"/>
    </row>
    <row r="47" spans="1:20" ht="60.75" customHeight="1" thickTop="1" thickBot="1" x14ac:dyDescent="0.4">
      <c r="B47" s="150" t="s">
        <v>7</v>
      </c>
      <c r="C47" s="150"/>
      <c r="D47" s="150"/>
      <c r="E47" s="150"/>
      <c r="F47" s="150"/>
      <c r="G47" s="55"/>
      <c r="H47" s="56" t="s">
        <v>8</v>
      </c>
      <c r="I47" s="151" t="s">
        <v>9</v>
      </c>
      <c r="J47" s="152"/>
      <c r="K47" s="153"/>
      <c r="L47" s="57"/>
      <c r="M47" s="57"/>
      <c r="N47" s="57"/>
      <c r="O47" s="57"/>
      <c r="P47" s="57"/>
      <c r="Q47" s="57"/>
      <c r="R47" s="18"/>
      <c r="S47" s="58"/>
    </row>
    <row r="48" spans="1:20" ht="33" customHeight="1" thickTop="1" thickBot="1" x14ac:dyDescent="0.4">
      <c r="B48" s="154" t="s">
        <v>23</v>
      </c>
      <c r="C48" s="154"/>
      <c r="D48" s="154"/>
      <c r="E48" s="154"/>
      <c r="F48" s="154"/>
      <c r="G48" s="59"/>
      <c r="H48" s="60">
        <f>SUM(G7:G45)</f>
        <v>15326</v>
      </c>
      <c r="I48" s="155">
        <f>SUM(J7:J45)</f>
        <v>0</v>
      </c>
      <c r="J48" s="156"/>
      <c r="K48" s="157"/>
      <c r="L48" s="57"/>
      <c r="M48" s="57"/>
      <c r="N48" s="57"/>
      <c r="O48" s="57"/>
      <c r="P48" s="57"/>
      <c r="Q48" s="57"/>
    </row>
    <row r="49" ht="14.25" customHeight="1" thickTop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</sheetData>
  <sheetProtection algorithmName="SHA-512" hashValue="XPzd5OWInwzG1IYquoR29HdLuJIE14cUCHTDVJEjEXkgknYH3D0rBYgtJEUweZNJl20XW3HOGfGe2x4B1lHEww==" saltValue="xXmls9vHsM+CJ3CB7fqKcg==" spinCount="100000" sheet="1" objects="1" scenarios="1"/>
  <mergeCells count="32">
    <mergeCell ref="B48:F48"/>
    <mergeCell ref="I48:K48"/>
    <mergeCell ref="B47:F47"/>
    <mergeCell ref="B1:D1"/>
    <mergeCell ref="I47:K47"/>
    <mergeCell ref="B3:C4"/>
    <mergeCell ref="D3:E4"/>
    <mergeCell ref="F3:F4"/>
    <mergeCell ref="S7:S17"/>
    <mergeCell ref="R7:R17"/>
    <mergeCell ref="Q7:Q17"/>
    <mergeCell ref="P7:P17"/>
    <mergeCell ref="O7:O17"/>
    <mergeCell ref="N7:N17"/>
    <mergeCell ref="M7:M17"/>
    <mergeCell ref="L7:L17"/>
    <mergeCell ref="Q18:Q23"/>
    <mergeCell ref="L25:L45"/>
    <mergeCell ref="M25:M45"/>
    <mergeCell ref="N25:N45"/>
    <mergeCell ref="O25:O45"/>
    <mergeCell ref="P25:P45"/>
    <mergeCell ref="Q25:Q45"/>
    <mergeCell ref="O18:O23"/>
    <mergeCell ref="P18:P23"/>
    <mergeCell ref="L18:L23"/>
    <mergeCell ref="M18:M23"/>
    <mergeCell ref="N18:N23"/>
    <mergeCell ref="R25:R45"/>
    <mergeCell ref="R18:R23"/>
    <mergeCell ref="S25:S45"/>
    <mergeCell ref="S18:S23"/>
  </mergeCells>
  <conditionalFormatting sqref="B7:B45">
    <cfRule type="containsBlanks" dxfId="13" priority="89">
      <formula>LEN(TRIM(B7))=0</formula>
    </cfRule>
  </conditionalFormatting>
  <conditionalFormatting sqref="B7:B45">
    <cfRule type="cellIs" dxfId="12" priority="83" operator="greaterThanOrEqual">
      <formula>1</formula>
    </cfRule>
  </conditionalFormatting>
  <conditionalFormatting sqref="K7:K45">
    <cfRule type="cellIs" dxfId="11" priority="80" operator="equal">
      <formula>"VYHOVUJE"</formula>
    </cfRule>
  </conditionalFormatting>
  <conditionalFormatting sqref="K7:K45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45">
    <cfRule type="containsBlanks" dxfId="6" priority="47">
      <formula>LEN(TRIM(I8))=0</formula>
    </cfRule>
  </conditionalFormatting>
  <conditionalFormatting sqref="I8:I45">
    <cfRule type="notContainsBlanks" dxfId="5" priority="46">
      <formula>LEN(TRIM(I8))&gt;0</formula>
    </cfRule>
  </conditionalFormatting>
  <conditionalFormatting sqref="I8:I45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45">
    <cfRule type="containsBlanks" dxfId="0" priority="4">
      <formula>LEN(TRIM(D38))=0</formula>
    </cfRule>
  </conditionalFormatting>
  <dataValidations count="1">
    <dataValidation type="list" showInputMessage="1" showErrorMessage="1" sqref="E7:E4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2022-07-18T05:55:34Z</cp:lastPrinted>
  <dcterms:created xsi:type="dcterms:W3CDTF">2014-03-05T12:43:32Z</dcterms:created>
  <dcterms:modified xsi:type="dcterms:W3CDTF">2022-07-18T05:58:18Z</dcterms:modified>
</cp:coreProperties>
</file>